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ontrol Interno\Documents\CONTROL INTERNO 2022\COMITE INSTITUCIONAL CONTROL INTERNO\III COMITÉ\"/>
    </mc:Choice>
  </mc:AlternateContent>
  <bookViews>
    <workbookView xWindow="0" yWindow="0" windowWidth="20490" windowHeight="7650"/>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G31" i="1"/>
  <c r="O31" i="1" s="1"/>
  <c r="E31" i="1"/>
  <c r="G29" i="1"/>
  <c r="O29" i="1" s="1"/>
  <c r="E29" i="1"/>
  <c r="G27" i="1"/>
  <c r="O27" i="1" s="1"/>
  <c r="E27" i="1"/>
  <c r="G25" i="1"/>
  <c r="O25" i="1" s="1"/>
  <c r="E25" i="1"/>
  <c r="M7" i="1"/>
</calcChain>
</file>

<file path=xl/sharedStrings.xml><?xml version="1.0" encoding="utf-8"?>
<sst xmlns="http://schemas.openxmlformats.org/spreadsheetml/2006/main" count="37" uniqueCount="35">
  <si>
    <t>Nombre de la Entidad:</t>
  </si>
  <si>
    <t xml:space="preserve">ESE HOSPITAL SAN JOSE DEL GUAVIARE </t>
  </si>
  <si>
    <t>Periodo Evaluado:</t>
  </si>
  <si>
    <t>01 DE ENERO AL 30 DE JUNIO DE 2022</t>
  </si>
  <si>
    <t>Estado del sistema de Control Interno de la entidad</t>
  </si>
  <si>
    <t>Conclusión general sobre la evaluación del Sistema de Control Interno</t>
  </si>
  <si>
    <t>¿Están todos los componentes operando juntos y de manera integrada? (Si / en proceso / No) (Justifique su respuesta):</t>
  </si>
  <si>
    <t>Si</t>
  </si>
  <si>
    <t>¿Es efectivo el sistema de control interno para los objetivos evaluados? (Si/No) (Justifique su respuesta):</t>
  </si>
  <si>
    <t xml:space="preserve">El Sistema de Control Interno de la ESE Hospital San José del Guaviare, requiere continuar en el fortalecimiento de todas las líneas de defensa, lo cual permita un mejor desarrollo del Sistema de Control Interno; para ello es fundamental establecer responsabilidades en cada una de ellas; ademas se hace necesario mayor compromiso por parte de la Alta Direccion (Gerente, Subgerentes, Planeción)  para que el sistema sea efectivo y se puedan lograr los objetivo evaluados.   </t>
  </si>
  <si>
    <t>La entidad cuenta dentro de su Sistema de Control Interno, con una institucionalidad (Líneas de defensa)  que le permita la toma de decisiones frente al control (Si/No) (Justifique su respuesta):</t>
  </si>
  <si>
    <t>El Sistema de Control Interno, tiene establecidas las lineas de defensas (Comités Institucionales Control Interno y de Gestión y Desempeño), los cuales operan de conformidad a los criterios establecidos, fuentes estrategicos para que la Alta Dirección se apoye en la toma de decisiones.</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</si>
  <si>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</si>
  <si>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</si>
  <si>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</si>
  <si>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</si>
  <si>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</si>
  <si>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</si>
  <si>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</si>
  <si>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</si>
  <si>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 xml:space="preserve">FORTALEZAS:   
- El comité Institucional de Gestión y Desempeño  y Comité Institucional de  Control Interno son operativos y articulados. 
- Se cuenta con el Plan Anticorrupción y atención al ciudadano y la matriz de riesgos de corrupción actualizados a la vigencia 2022.                                                                                                                                                                                                                                                                                                 - Se cuenta con Plan de capacitación para personal de planta y contratistas.
- Plan Institucional de Capacitación aprobado en proceso de cumplimiento para el primer semestre de la vigencia 2022.
-Se cuenta Plan Anual  de Auditoria interna aprobada por el Comité Institucional de Control Interno y  ejecutado a la fecha una auditorìa.
- Se ajusta la Planeación estrategica de acuerdo a los cambios del entorno.
- Politicas adoptadas para el buen funcionamiento del Sistema de Control Interno, de manera armónizada e integral  para minimizar la materialización de los riesgos contribuyendo  al cumplimiento de los objetivos institucionales.
- Sistematización de procedimiento de inducción. 
- Herramienta sistematizada para realización de pretest y postest en capacitaciones. 
- Evaluaciòn de politicas de Gestiòn del riesgo, Gobierno Digital, emergencias, gestiòn de la seguridad de la informaciòn, evaluaciòn desempeño laboral, Control Interno, Humanizaciòn y Atenciòn al Ciudadano, Gestiòn del Talento Humano, Gestiòn Documental, Transparencia y Acceso a la Informaciòn Pùblica, Integridad, Sistema Integrado de Gestiòn de la Calidad, Austeridad y Racionalinzaciòn de Costos, Gastos  y Eficiencia Administrativa, Seguridad del Paciente.
DEBILIDADES:
- La Entidad carece de  mecanismos para resolver conflicto de intereses.                                                                                                       
-Deficiencia en la evaluación de las actividades relacionadas con la permanencia del personal (provisionalidad y suscripción de planes de mejoramiento individual).                                                                                                                                    
-Personal con falencias para fijar  compromisos laborales y comportamentales, en la plataforma virtual. 
- Ausencia de  instumentos para la evaluación del retiro de personal de la Insitución. </t>
  </si>
  <si>
    <r>
      <rPr>
        <b/>
        <sz val="10"/>
        <rFont val="Arial"/>
        <family val="2"/>
      </rPr>
      <t xml:space="preserve">FORTALEZAS:   </t>
    </r>
    <r>
      <rPr>
        <sz val="10"/>
        <rFont val="Arial"/>
        <family val="2"/>
      </rPr>
      <t xml:space="preserve">
- El comité Institucional de Gestión y Desempeño  y Comité Institucional de  Control Interno son operativos y articulados. 
- Se cuenta con el Plan Anticorrupción y atención al ciudadano y la matriz de riesgos de corrupción actualizados a la vigencia 2021.                                                                                                                                                                                                                                                                                                 - Se cuenta con Plan de capacitación para personal de planta y contratistas.
- Plan Institucional de Capacitación aprobado y cumplido en el 92% para la vigencia 2021.
-Se cuenta Plan Anual  de Auditoria interna aprobada por el Comité Institucional de Control Interno y  ejecutado el 100%, en los tiempos definidos.
- Se ajusta la Planeación estrategica de acuerdo a los cambios del entorno.
- Politicas adoptadas para el buen funcionamiento del Sistema de Control Interno, de manera armónizada e integral  para minimizar la materialización de los riesgos contribuyendo  al cumplimiento de los objetivos institucionales.
- Sistematización de procedimiento de inducción. 
- Herramienta sistematizada para realización de pretest y postest en capacitaciones. 
- Se dìo cumplimiento a las estrategias establecidas en las politicas de Gestiòn del riesgo, Gobierno Digital, emergencias, gestiòn de la seguridad de la informaciòn, evaluaciòn desempeño laboral, Control Interno, Humanizaciòn y Atenciòn al Ciudadano, Gestiòn del Talento Humano, Gestiòn Documental, Transparencia y Acceso a la Informaciòn Pùblica, Integridad, Sistema Integrado de Gestiòn de la Calidad, Austeridad y Racionalinzaciòn de Costos, Gastos  y Eficiencia Administrativa, Seguridad del Paciente.
- Se desarrollaron actividades (Caminatas ecològicas) , donde se desarrollaron activiades lùdicas enfocados en los valores (Honestidad, Respeto, Puntualidad, confidencialidad, Justicia, Responsabilidad ) adoptados en el Còdigo de integridad, el cual fue participativo por los Servidores Pùblicos y Contratistas de la Entidad.    
- se adoptaron las politicas de Gestiòn de Conocimiento, Austeridad del Gasto, Comunicaciones, Planeaciòn Insitucional.
</t>
    </r>
    <r>
      <rPr>
        <b/>
        <sz val="10"/>
        <rFont val="Arial"/>
        <family val="2"/>
      </rPr>
      <t xml:space="preserve">
DEBILIDADES:
</t>
    </r>
    <r>
      <rPr>
        <sz val="10"/>
        <rFont val="Arial"/>
        <family val="2"/>
      </rPr>
      <t xml:space="preserve">- La Entidad carece de  mecanismos para resolver conflicto de intereses.                                                                                                       
-Deficiencia en la evaluación de las actividades relacionadas con la permanencia del personal (provisionalidad y suscripción de planes de mejoramiento individual).                                                                                                                                    
-Personal con falencias para fijar  compromisos laborales y comportamentales, en la plataforma virtual. 
- Ausencia de  instumentos para la evaluación del retiro de personal de la Insitución.  </t>
    </r>
  </si>
  <si>
    <t>Evaluación de riesgos</t>
  </si>
  <si>
    <r>
      <rPr>
        <b/>
        <sz val="10"/>
        <color theme="1"/>
        <rFont val="Arial"/>
        <family val="2"/>
      </rPr>
      <t>DEBILIDADES:</t>
    </r>
    <r>
      <rPr>
        <sz val="10"/>
        <color theme="1"/>
        <rFont val="Arial"/>
        <family val="2"/>
      </rPr>
      <t xml:space="preserve">
-   Identificacion de los riesgos institucionales y establecer controles de acuerdo al Manual y Política de gestsión de riesgos.
-   Identificar riesgos y establecer tratamiento de controles a servicios terceriados, plasmados en el mapa de riesgos. 
</t>
    </r>
    <r>
      <rPr>
        <b/>
        <sz val="10"/>
        <color theme="1"/>
        <rFont val="Arial"/>
        <family val="2"/>
      </rPr>
      <t xml:space="preserve">FORTALEZAS: </t>
    </r>
    <r>
      <rPr>
        <sz val="10"/>
        <color theme="1"/>
        <rFont val="Arial"/>
        <family val="2"/>
      </rPr>
      <t xml:space="preserve">
- Se cuenta con política y Manual de Gestión de Riesgos para la ESE Hospital San José del Guaviare. 
- Se diò cumplimiento a las estrategias de la polìtica de Gestiòn del Riesgo.
- Sistematización de mapa de riesgos y tratamiento de controles, con sus respectivas evidencias en el sotfware Almera, supervisado y administrado por el área de Planeación, Mercadeo y Sistemas de Información. 
- El área de Planeación, realiza acompañamiento y asesoramiento personalizado a las áreas para la identificación y tratamiento de los riesgos de corrupción y de gestión. 
- Seguimiento a la ejecución de actividades de control establecidas para mitigar la materialización de riesgos de corrupción. 
- Se realiza evaluación y seguimiento a las acciones de control definidas en el Mapa de Riesgos de gestión, Seguiridad del paciente y de Corrupción.
- Socializaciòn de evaluaciòn de Riesgos al comitè de Coordinaciòn de Control Interno y Gstiòn de Desempeño. </t>
    </r>
  </si>
  <si>
    <r>
      <rPr>
        <b/>
        <sz val="10"/>
        <rFont val="Arial"/>
        <family val="2"/>
      </rPr>
      <t>DEBILIDADES:</t>
    </r>
    <r>
      <rPr>
        <sz val="10"/>
        <rFont val="Arial"/>
        <family val="2"/>
      </rPr>
      <t xml:space="preserve">
- En el Comité Institucional de  Coordinación de Control Interno no se socializa: 
-  El tratamiento dado a los riesgos que se presenten en los servicios y/o productos ejecutados por terceros, con el fin de establecer acciones de mejora. 
-  Cambios organizacionales y el impacto que genera en el cumplimiento de las actividades y logro de objetivos institucionales. 
</t>
    </r>
    <r>
      <rPr>
        <b/>
        <sz val="10"/>
        <rFont val="Arial"/>
        <family val="2"/>
      </rPr>
      <t xml:space="preserve">FORTALEZAS: </t>
    </r>
    <r>
      <rPr>
        <sz val="10"/>
        <rFont val="Arial"/>
        <family val="2"/>
      </rPr>
      <t xml:space="preserve">
- Se dispone de caracterización de procesos,  procedimientos, indicadores de gestión,  planes de acción y mapas de riesgos por procesos e institucional, alineados con el Plan Estratégico y Plataforma estratégica de la institución.
-  Se realiza evaluación y seguimiento a las acciones de control definidas en el Mapa de Riesgos de gestión, Seguiridad del paciente y de Corrupción.</t>
    </r>
  </si>
  <si>
    <t>Actividades de control</t>
  </si>
  <si>
    <r>
      <rPr>
        <b/>
        <sz val="10"/>
        <color theme="1"/>
        <rFont val="Arial"/>
        <family val="2"/>
      </rPr>
      <t xml:space="preserve">DEBILIDDES: </t>
    </r>
    <r>
      <rPr>
        <sz val="10"/>
        <color theme="1"/>
        <rFont val="Arial"/>
        <family val="2"/>
      </rPr>
      <t xml:space="preserve">
 -Ausencia de  autoevaluciòn en los procesos y procedimientos,  suscribir plan de mejoramiento cuando se requiera. 
- Procesos liderados por personal de contrato, quedando en riesgo la responsabilidad y continuidad del proceso. 
</t>
    </r>
    <r>
      <rPr>
        <b/>
        <sz val="10"/>
        <color theme="1"/>
        <rFont val="Arial"/>
        <family val="2"/>
      </rPr>
      <t xml:space="preserve">FORTALEZAS: </t>
    </r>
    <r>
      <rPr>
        <sz val="10"/>
        <color theme="1"/>
        <rFont val="Arial"/>
        <family val="2"/>
      </rPr>
      <t xml:space="preserve">
- Seguimiento al mantenimiento del estado del Sistema de Gestión de la Calidad. 
- Desarrollo de auditorías y seguimientos a procesos, actividades, planes y programas, por parte de la Oficina de Control Interno y Calidad.
_ Procesos,  procedimientos y objetivos estratégicos con asignación de responsables y segregación de funciones.</t>
    </r>
  </si>
  <si>
    <r>
      <rPr>
        <b/>
        <sz val="10"/>
        <rFont val="Arial"/>
        <family val="2"/>
      </rPr>
      <t xml:space="preserve">DEBILIDDES: </t>
    </r>
    <r>
      <rPr>
        <sz val="10"/>
        <rFont val="Arial"/>
        <family val="2"/>
      </rPr>
      <t xml:space="preserve">
- Se requiere diseñar matrices de roles y usuarios siguiendo los principios de segregación de funciones.
</t>
    </r>
    <r>
      <rPr>
        <b/>
        <sz val="10"/>
        <rFont val="Arial"/>
        <family val="2"/>
      </rPr>
      <t xml:space="preserve">
FORTALEZAS: 
</t>
    </r>
    <r>
      <rPr>
        <sz val="10"/>
        <rFont val="Arial"/>
        <family val="2"/>
      </rPr>
      <t xml:space="preserve">
- Establecimiento del Mapa de Riesgos con los respectivos controles. 
- Seguimiento a las actividades de control  establecidas para mitigar los riesgos.
- Seguimiento al mantenimiento del estado del Sistema de Gestión de la Calidad. 
- Desarrollo de auditorías y seguimientos a procesos, actividades, planes y programas, por parte de la Oficina de Control Interno.</t>
    </r>
  </si>
  <si>
    <t>Información y comunicación</t>
  </si>
  <si>
    <r>
      <rPr>
        <b/>
        <sz val="10"/>
        <color theme="1"/>
        <rFont val="Arial"/>
        <family val="2"/>
      </rPr>
      <t xml:space="preserve">DEBILIDADES: </t>
    </r>
    <r>
      <rPr>
        <sz val="10"/>
        <color theme="1"/>
        <rFont val="Arial"/>
        <family val="2"/>
      </rPr>
      <t xml:space="preserve">
-  Sin documentar el procedimiento para el manejo de información clasificada y reservada. 
- Continùa con los mismos Servicios sin racionalizar y sistematizar. (pago de copagos en Facturaciòn). 
-  Se require de actualización en la publicación de la información en el link de Transparencia y Acceso a la información en la página web.
- Deficiente espacio para  almacenamiento de documentos fìsicos  transferidos al Archivo Central, para dar cumplimiento a las transferencias.
- Proceso de recepción, distribución y seguimiento de documentación que allega a la entidad y procedimientos.
- Proceso de Juridica contrataciòn  sin sistematizar. 
</t>
    </r>
    <r>
      <rPr>
        <b/>
        <sz val="10"/>
        <color theme="1"/>
        <rFont val="Arial"/>
        <family val="2"/>
      </rPr>
      <t xml:space="preserve">FORTALEZAS: </t>
    </r>
    <r>
      <rPr>
        <sz val="10"/>
        <color theme="1"/>
        <rFont val="Arial"/>
        <family val="2"/>
      </rPr>
      <t xml:space="preserve">
- Uso de redes sociales y correos electrónicos institucionales.
- Sistematizado el procedimiento de PQRFD y aplicación de Encuesta de Satisfacción de los Usuarios. 
-Audiencia Pública de Rendición de Cuentas a la Ciudadanía (interna y externa). 
-Cumplimiento de las Leyes 1474 de 2011 (Estatuto anticorrupción y de Atención al ciudadano)  y 1712 de 2014 (Ley de transparencia y acceso a la información pública).
- Diligenciamiento de las encuestas de satisfación del Usuario, de manera digital.
- Sistematización de procesos y procedimientos, gestión del riesgo, auditorias y planes de mejoramiento. 
</t>
    </r>
  </si>
  <si>
    <r>
      <rPr>
        <b/>
        <sz val="10"/>
        <rFont val="Arial"/>
        <family val="2"/>
      </rPr>
      <t xml:space="preserve">DEBILIDADES: </t>
    </r>
    <r>
      <rPr>
        <sz val="10"/>
        <rFont val="Arial"/>
        <family val="2"/>
      </rPr>
      <t xml:space="preserve">
-  Sin documentar el procedimiento para el manejo de información clasificada y reservada. 
-  La entidad requiere de diseñar canales de información internos para la denuncia anónima o confidencial de posibles situaciones irregulares ya que no se cuenta con mecanismos específicos para su manejo, de manera tal que generen la confianza para utilizarlos.
- Proceso de Gestión documental y estadistica  en excell.  
</t>
    </r>
    <r>
      <rPr>
        <b/>
        <sz val="10"/>
        <rFont val="Arial"/>
        <family val="2"/>
      </rPr>
      <t xml:space="preserve">FORTALEZAS: </t>
    </r>
    <r>
      <rPr>
        <sz val="10"/>
        <rFont val="Arial"/>
        <family val="2"/>
      </rPr>
      <t xml:space="preserve">
- Programación de transferencia documental de archivos de gestión al Archivo Central.  
- Publicación de información institucional  a través de la página web. 
- Uso de redes sociales y correos electrónicos institucionales.
- Sistema de PQR y aplicación de Encuesta de Satisfacción de los Usuarios. 
-Audiencia Pública de Rendición de Cuentas a la Ciudadanía (interna y externa). 
-Cumplimiento de las Leyes 1474 de 2011 (Estatuto anticorrupción y de Atención al ciudadano)  y 1712 de 2014 (Ley de transparencia y acceso a la información pública).
- Diligenciamiento de las encuestas de satisfación del Usuario.</t>
    </r>
  </si>
  <si>
    <t xml:space="preserve">Monitoreo </t>
  </si>
  <si>
    <r>
      <rPr>
        <b/>
        <sz val="10"/>
        <color theme="1"/>
        <rFont val="Arial"/>
        <family val="2"/>
      </rPr>
      <t xml:space="preserve">DEBILIDADES: </t>
    </r>
    <r>
      <rPr>
        <sz val="10"/>
        <color theme="1"/>
        <rFont val="Arial"/>
        <family val="2"/>
      </rPr>
      <t xml:space="preserve">
- Falta de cumplimiento de las acciones para subsanar en las auditorias realizadas por Control Interno de Gestiòn.
-Sociazlizaciòn de acciones de mejora por parte del àrea de  Calidad de las visitas o auditorias realizadas a la Instituciòn por parte de de las EPS y Entidaddes Pùblicas (Secretaria Departamental de Salud y Municipal).
</t>
    </r>
    <r>
      <rPr>
        <b/>
        <sz val="10"/>
        <color theme="1"/>
        <rFont val="Arial"/>
        <family val="2"/>
      </rPr>
      <t xml:space="preserve">FORTALEZAS: </t>
    </r>
    <r>
      <rPr>
        <sz val="10"/>
        <color theme="1"/>
        <rFont val="Arial"/>
        <family val="2"/>
      </rPr>
      <t xml:space="preserve">
- Realización de auditorías  y seguimientos a procesos y/o actividades,  por la Oficina de Control Interno y Calidad, socializadas a la Alta Dirección y lideres de procesos auditados, a fin de suscripción de acciones en  planes de mejoramento.
- Seguimiento y evaluación  por parte de Alianza de Usuarios, Sistema de Calidad, Servicio de Atención al Usuario y la Oficina de Control Interno,  a las Peticiones, Quejas, Reclamos, Sugerencias, Felicitaciones  y Denuncias,  mediante aplicación de encuesta de satisfacción del servicio de Atención al Usuario. 
- Informes de seguimiento a los planes de mejoramiento producto de auditorías internas y externas, realizados por la Oficina de Control Interno y Entes de Control.
- Apoyo al àrea de Control Interno en la asignaciòn de personal y atenciòn  a las recomendaciones que se generan por parte del Àrea de la misma. </t>
    </r>
  </si>
  <si>
    <r>
      <rPr>
        <b/>
        <sz val="10"/>
        <rFont val="Arial"/>
        <family val="2"/>
      </rPr>
      <t xml:space="preserve">DEBILIDADES: </t>
    </r>
    <r>
      <rPr>
        <sz val="10"/>
        <rFont val="Arial"/>
        <family val="2"/>
      </rPr>
      <t xml:space="preserve">
- Sin cumplimiento de los roles en la líneas de defensa, conforme el MIPG. 
- Incumplimiento a la totalidad de las acciones para subsanar las debilidades evidenciadas en el Sistema de Control Interno.
</t>
    </r>
    <r>
      <rPr>
        <b/>
        <sz val="10"/>
        <rFont val="Arial"/>
        <family val="2"/>
      </rPr>
      <t xml:space="preserve">
FORTALEZAS: </t>
    </r>
    <r>
      <rPr>
        <sz val="10"/>
        <rFont val="Arial"/>
        <family val="2"/>
      </rPr>
      <t xml:space="preserve">
- Realización de auditorías  y seguimientos a procesos y/o actividades,  por la Oficina de Control Interno y  socializadas a la Alta Dirección y lideres de procesos auditados, a fin de suscripción de acciones en  planes de mejoramento.
- Seguimiento a la ejecución de actividades de control establecidas para mitigar la materialización de riesgos de corrupción.
- Seguimiento y evaluación  por parte de Alianza de Usuarios, Sistema de Calidad, Servicio de Atención al Usuario y la Oficina de Control Interno,  a las Peticiones, Quejas, Reclamos, Sugerencias y Felicitaciones  y aplicación de encuesta de satisfacción del servicio de Atención al Usuario. 
- Informes de seguimiento a los planes de mejoramiento producto de auditorías internas y externas, realizados por la Oficina de Control Interno y Entes de Control.</t>
    </r>
  </si>
  <si>
    <t>De acuerdo a los resultados en la evaluación al sistema de Control Interno para el primer semestre de la vigencia 2022, tiene un cumplimento total 83%,  se puede decir que todos los componentes están operando de manera integral,  sin dejar de reconocer que hubo un aumento en el nivel de cumplimento en los componentes  con respecto al primer semestre de la vigencia, es importante emprender acciones de mejora para fortalecer las acciones del modelo y su implementación. El Componente de  Ambiente de Control obtuvo un porcentaje de cumplimiento de 88%,  Evaluación de Riesgos con 75%, se observa un mejor nivel de implementación del Sitema de Control Interno en lo relacionado actividades de Control con 92%.  los componentes de la Información y la Comunicación y  Monitoreo con 79%, Monitoreo con 82% Comparado con el semestre anterior hay mejora en los resultados por el cumplimiento planes, programas y proyectos; sin embargo se debe continuar con el cumplimiento de acciones de mejora en todos los componentes a fin de que el Sistema de Control Interno de Gestiòn de la ESE Hospital San José del Guaviare,  funcione acorde con lo que la norma contempla.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</si>
</sst>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22" x14ac:knownFonts="1">
    <font>
      <sz val="10"/>
      <color theme="1"/>
      <name val="Arial"/>
      <family val="2"/>
    </font>
    <font>
      <b/>
      <sz val="20"/>
      <color theme="0"/>
      <name val="Arial Narrow"/>
      <family val="2"/>
    </font>
    <font>
      <sz val="36"/>
      <color theme="1"/>
      <name val="Algerian"/>
      <family val="5"/>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6"/>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0"/>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90">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3" fillId="2" borderId="0" xfId="0" applyFont="1" applyFill="1" applyBorder="1" applyAlignment="1">
      <alignment horizontal="center"/>
    </xf>
    <xf numFmtId="0" fontId="0" fillId="2" borderId="7" xfId="0" applyFill="1" applyBorder="1"/>
    <xf numFmtId="0" fontId="1" fillId="3" borderId="6" xfId="0" applyFont="1" applyFill="1" applyBorder="1" applyAlignment="1">
      <alignment horizontal="center" vertical="center"/>
    </xf>
    <xf numFmtId="164" fontId="3" fillId="2" borderId="0" xfId="0" applyNumberFormat="1" applyFont="1" applyFill="1" applyBorder="1" applyAlignment="1">
      <alignment horizontal="center"/>
    </xf>
    <xf numFmtId="0" fontId="4" fillId="2" borderId="0" xfId="0" applyFont="1" applyFill="1" applyBorder="1" applyAlignment="1">
      <alignment vertical="center"/>
    </xf>
    <xf numFmtId="9" fontId="6" fillId="3" borderId="15" xfId="0" applyNumberFormat="1" applyFont="1" applyFill="1" applyBorder="1" applyAlignment="1" applyProtection="1">
      <alignment horizontal="center" vertical="center"/>
      <protection hidden="1"/>
    </xf>
    <xf numFmtId="0" fontId="7" fillId="2" borderId="0" xfId="0" applyFont="1" applyFill="1" applyBorder="1" applyAlignment="1">
      <alignment horizontal="center" vertical="center"/>
    </xf>
    <xf numFmtId="0" fontId="8" fillId="2" borderId="0" xfId="0" applyFont="1" applyFill="1" applyBorder="1"/>
    <xf numFmtId="0" fontId="5" fillId="2" borderId="0" xfId="0" applyFont="1" applyFill="1" applyBorder="1" applyAlignment="1">
      <alignment horizontal="center" vertical="center"/>
    </xf>
    <xf numFmtId="0" fontId="9" fillId="2" borderId="19" xfId="0" applyFont="1" applyFill="1" applyBorder="1" applyAlignment="1">
      <alignment horizontal="center" vertical="center"/>
    </xf>
    <xf numFmtId="0" fontId="9" fillId="2" borderId="0" xfId="0" applyFont="1" applyFill="1" applyBorder="1" applyAlignment="1">
      <alignment horizontal="center" vertical="center"/>
    </xf>
    <xf numFmtId="49" fontId="11" fillId="2" borderId="22" xfId="0" applyNumberFormat="1" applyFont="1" applyFill="1" applyBorder="1" applyAlignment="1" applyProtection="1">
      <alignment horizontal="center" vertical="center" wrapText="1"/>
      <protection locked="0"/>
    </xf>
    <xf numFmtId="49" fontId="0" fillId="2" borderId="0" xfId="0" applyNumberFormat="1" applyFill="1" applyBorder="1" applyAlignment="1">
      <alignment horizontal="left" vertical="top" wrapText="1"/>
    </xf>
    <xf numFmtId="0" fontId="13" fillId="2" borderId="0" xfId="0" applyFont="1" applyFill="1" applyBorder="1" applyAlignment="1">
      <alignment wrapText="1"/>
    </xf>
    <xf numFmtId="0" fontId="5" fillId="4" borderId="28"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4" fillId="4" borderId="28"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14" fillId="3" borderId="29"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6" fillId="2" borderId="0" xfId="0" applyFont="1" applyFill="1" applyAlignment="1">
      <alignment wrapText="1"/>
    </xf>
    <xf numFmtId="0" fontId="17" fillId="0" borderId="0" xfId="0" applyFont="1" applyBorder="1" applyAlignment="1">
      <alignment horizontal="center" wrapText="1"/>
    </xf>
    <xf numFmtId="0" fontId="0" fillId="0" borderId="0" xfId="0" applyBorder="1"/>
    <xf numFmtId="0" fontId="0" fillId="0" borderId="30" xfId="0" applyBorder="1"/>
    <xf numFmtId="0" fontId="5" fillId="5" borderId="6" xfId="0" applyFont="1" applyFill="1" applyBorder="1" applyAlignment="1">
      <alignment horizontal="center" vertical="center" wrapText="1"/>
    </xf>
    <xf numFmtId="0" fontId="14" fillId="0" borderId="0" xfId="0" applyFont="1" applyFill="1" applyBorder="1" applyAlignment="1">
      <alignment vertical="center"/>
    </xf>
    <xf numFmtId="0" fontId="9" fillId="0" borderId="6" xfId="0" applyFont="1" applyFill="1" applyBorder="1" applyAlignment="1" applyProtection="1">
      <alignment horizontal="center" vertical="center"/>
      <protection hidden="1"/>
    </xf>
    <xf numFmtId="9" fontId="9" fillId="0" borderId="0" xfId="0" applyNumberFormat="1" applyFont="1" applyFill="1" applyBorder="1" applyAlignment="1">
      <alignment vertical="center"/>
    </xf>
    <xf numFmtId="9" fontId="18" fillId="6" borderId="6" xfId="0" applyNumberFormat="1" applyFont="1" applyFill="1" applyBorder="1" applyAlignment="1" applyProtection="1">
      <alignment horizontal="center" vertical="center"/>
      <protection hidden="1"/>
    </xf>
    <xf numFmtId="0" fontId="19" fillId="0" borderId="31" xfId="0" applyFont="1" applyFill="1" applyBorder="1" applyAlignment="1" applyProtection="1">
      <alignment vertical="center" wrapText="1"/>
      <protection locked="0"/>
    </xf>
    <xf numFmtId="0" fontId="9" fillId="0" borderId="0" xfId="0" applyFont="1" applyFill="1" applyBorder="1" applyAlignment="1">
      <alignment vertical="center"/>
    </xf>
    <xf numFmtId="9" fontId="18" fillId="6" borderId="6" xfId="0" applyNumberFormat="1" applyFont="1" applyFill="1" applyBorder="1" applyAlignment="1" applyProtection="1">
      <alignment horizontal="center" vertical="center"/>
      <protection locked="0"/>
    </xf>
    <xf numFmtId="0" fontId="9" fillId="0" borderId="11" xfId="0" applyFont="1" applyFill="1" applyBorder="1" applyAlignment="1">
      <alignment vertical="center"/>
    </xf>
    <xf numFmtId="0" fontId="9" fillId="0" borderId="0" xfId="0" applyFont="1" applyFill="1" applyBorder="1" applyAlignment="1">
      <alignment horizontal="left" vertical="center"/>
    </xf>
    <xf numFmtId="9" fontId="9" fillId="0" borderId="6" xfId="0" applyNumberFormat="1" applyFont="1" applyFill="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6" xfId="0" applyBorder="1"/>
    <xf numFmtId="0" fontId="0" fillId="0" borderId="31" xfId="0" applyBorder="1"/>
    <xf numFmtId="0" fontId="0" fillId="0" borderId="0" xfId="0" applyBorder="1" applyAlignment="1">
      <alignment horizontal="left"/>
    </xf>
    <xf numFmtId="0" fontId="0" fillId="0" borderId="6" xfId="0" applyBorder="1" applyAlignment="1">
      <alignment horizontal="left"/>
    </xf>
    <xf numFmtId="0" fontId="5" fillId="7" borderId="6" xfId="0" applyFont="1" applyFill="1" applyBorder="1" applyAlignment="1">
      <alignment horizontal="center" vertical="center" wrapText="1"/>
    </xf>
    <xf numFmtId="0" fontId="0" fillId="0" borderId="11" xfId="0" applyFont="1" applyFill="1" applyBorder="1" applyAlignment="1" applyProtection="1">
      <alignment horizontal="left" vertical="center" wrapText="1"/>
      <protection locked="0"/>
    </xf>
    <xf numFmtId="0" fontId="0" fillId="0" borderId="11" xfId="0" applyBorder="1"/>
    <xf numFmtId="0" fontId="19" fillId="0" borderId="11" xfId="0" applyFont="1" applyFill="1" applyBorder="1" applyAlignment="1" applyProtection="1">
      <alignment horizontal="left" vertical="center" wrapText="1"/>
      <protection locked="0"/>
    </xf>
    <xf numFmtId="0" fontId="5" fillId="3" borderId="6" xfId="0" applyFont="1" applyFill="1" applyBorder="1" applyAlignment="1">
      <alignment horizontal="center" vertical="center" wrapText="1"/>
    </xf>
    <xf numFmtId="0" fontId="0" fillId="0" borderId="31" xfId="0" applyBorder="1" applyAlignment="1" applyProtection="1">
      <alignment wrapText="1"/>
      <protection locked="0"/>
    </xf>
    <xf numFmtId="0" fontId="5" fillId="8" borderId="6" xfId="0" applyFont="1" applyFill="1" applyBorder="1" applyAlignment="1">
      <alignment horizontal="center" vertical="center" wrapText="1"/>
    </xf>
    <xf numFmtId="0" fontId="0" fillId="0" borderId="31" xfId="0" applyBorder="1" applyAlignment="1" applyProtection="1">
      <alignment horizontal="justify" vertical="center" wrapText="1"/>
      <protection locked="0"/>
    </xf>
    <xf numFmtId="0" fontId="19" fillId="0" borderId="11" xfId="0" applyFont="1" applyFill="1" applyBorder="1" applyAlignment="1" applyProtection="1">
      <alignment horizontal="justify" vertical="center" wrapText="1"/>
      <protection locked="0"/>
    </xf>
    <xf numFmtId="0" fontId="5" fillId="9" borderId="6" xfId="0" applyFont="1" applyFill="1" applyBorder="1" applyAlignment="1">
      <alignment horizontal="center" vertical="center" wrapText="1"/>
    </xf>
    <xf numFmtId="0" fontId="0" fillId="0" borderId="32" xfId="0" applyBorder="1" applyAlignment="1" applyProtection="1">
      <alignment horizontal="justify" vertical="center" wrapText="1"/>
      <protection locked="0"/>
    </xf>
    <xf numFmtId="0" fontId="14" fillId="2" borderId="0" xfId="0" applyFont="1" applyFill="1" applyBorder="1" applyAlignment="1">
      <alignment vertical="center"/>
    </xf>
    <xf numFmtId="0" fontId="9" fillId="2" borderId="0" xfId="0" applyFont="1" applyFill="1" applyBorder="1" applyAlignment="1">
      <alignment horizontal="left" vertical="center"/>
    </xf>
    <xf numFmtId="0" fontId="20" fillId="2" borderId="0" xfId="0" applyFont="1" applyFill="1" applyBorder="1" applyAlignment="1">
      <alignment vertical="center"/>
    </xf>
    <xf numFmtId="0" fontId="21" fillId="2" borderId="0" xfId="0" applyFont="1" applyFill="1" applyBorder="1"/>
    <xf numFmtId="0" fontId="0" fillId="2" borderId="33" xfId="0" applyFill="1" applyBorder="1"/>
    <xf numFmtId="0" fontId="0" fillId="2" borderId="34" xfId="0" applyFill="1" applyBorder="1"/>
    <xf numFmtId="0" fontId="0" fillId="2" borderId="35" xfId="0" applyFill="1" applyBorder="1"/>
    <xf numFmtId="49" fontId="10" fillId="2" borderId="20"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12" fillId="2" borderId="23" xfId="0" applyNumberFormat="1" applyFont="1" applyFill="1" applyBorder="1" applyAlignment="1" applyProtection="1">
      <alignment horizontal="justify" vertical="top" wrapText="1"/>
      <protection locked="0"/>
    </xf>
    <xf numFmtId="49" fontId="0" fillId="2" borderId="24" xfId="0" applyNumberFormat="1" applyFill="1" applyBorder="1" applyAlignment="1" applyProtection="1">
      <alignment horizontal="justify" vertical="top" wrapText="1"/>
      <protection locked="0"/>
    </xf>
    <xf numFmtId="49" fontId="0" fillId="2" borderId="25" xfId="0" applyNumberFormat="1" applyFill="1" applyBorder="1" applyAlignment="1" applyProtection="1">
      <alignment horizontal="justify" vertical="top" wrapText="1"/>
      <protection locked="0"/>
    </xf>
    <xf numFmtId="49" fontId="10" fillId="2" borderId="26" xfId="0" applyNumberFormat="1" applyFont="1" applyFill="1" applyBorder="1" applyAlignment="1">
      <alignment horizontal="left" vertical="center" wrapText="1"/>
    </xf>
    <xf numFmtId="49" fontId="10" fillId="2" borderId="27" xfId="0" applyNumberFormat="1" applyFont="1" applyFill="1" applyBorder="1" applyAlignment="1">
      <alignment horizontal="left" vertical="center"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0" fontId="3" fillId="2" borderId="6" xfId="0" applyFont="1" applyFill="1" applyBorder="1" applyAlignment="1" applyProtection="1">
      <alignment horizontal="center"/>
      <protection locked="0"/>
    </xf>
    <xf numFmtId="164" fontId="2" fillId="2" borderId="9" xfId="0" applyNumberFormat="1" applyFont="1" applyFill="1" applyBorder="1" applyAlignment="1" applyProtection="1">
      <alignment horizontal="center"/>
      <protection locked="0"/>
    </xf>
    <xf numFmtId="164" fontId="3" fillId="2" borderId="10" xfId="0" applyNumberFormat="1" applyFont="1" applyFill="1" applyBorder="1" applyAlignment="1" applyProtection="1">
      <alignment horizontal="center"/>
      <protection locked="0"/>
    </xf>
    <xf numFmtId="164" fontId="3" fillId="2" borderId="11" xfId="0" applyNumberFormat="1" applyFont="1" applyFill="1" applyBorder="1" applyAlignment="1" applyProtection="1">
      <alignment horizontal="center"/>
      <protection locked="0"/>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7</xdr:col>
      <xdr:colOff>171903</xdr:colOff>
      <xdr:row>17</xdr:row>
      <xdr:rowOff>15583</xdr:rowOff>
    </xdr:to>
    <xdr:pic>
      <xdr:nvPicPr>
        <xdr:cNvPr id="2" name="Imagen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15292" y="18172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Control%20Interno/Documents/CONTROL%20INTERNO%202022/INFORME%20SEMESTRAL/Informe-sci-1semestre%202022%20(Autoguard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2"/>
      <sheetName val="Hoja1"/>
    </sheetNames>
    <sheetDataSet>
      <sheetData sheetId="0"/>
      <sheetData sheetId="1"/>
      <sheetData sheetId="2"/>
      <sheetData sheetId="3"/>
      <sheetData sheetId="4"/>
      <sheetData sheetId="5"/>
      <sheetData sheetId="6"/>
      <sheetData sheetId="7"/>
      <sheetData sheetId="8"/>
      <sheetData sheetId="9"/>
      <sheetData sheetId="10">
        <row r="2">
          <cell r="N2">
            <v>0.85416666666666663</v>
          </cell>
        </row>
        <row r="26">
          <cell r="N26">
            <v>0.75</v>
          </cell>
        </row>
        <row r="43">
          <cell r="N43">
            <v>0.91666666666666663</v>
          </cell>
        </row>
        <row r="55">
          <cell r="N55">
            <v>0.7857142857142857</v>
          </cell>
        </row>
        <row r="69">
          <cell r="N69">
            <v>0.8214285714285714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efreshError="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tmp\97pbth.xls"/>
      <sheetName val="[97pbth.xls]\E\tmp\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zoomScale="40" zoomScaleNormal="40" workbookViewId="0">
      <selection activeCell="T16" sqref="T16"/>
    </sheetView>
  </sheetViews>
  <sheetFormatPr baseColWidth="10" defaultColWidth="11.42578125" defaultRowHeight="12.75" x14ac:dyDescent="0.2"/>
  <cols>
    <col min="1" max="1" width="3.140625" style="1" customWidth="1"/>
    <col min="2" max="2" width="3.42578125" style="1" customWidth="1"/>
    <col min="3" max="3" width="19.5703125" style="1" customWidth="1"/>
    <col min="4" max="4" width="2.5703125" style="1" customWidth="1"/>
    <col min="5" max="5" width="26.42578125" style="1" customWidth="1"/>
    <col min="6" max="6" width="10.85546875" style="1" customWidth="1"/>
    <col min="7" max="7" width="23.42578125" style="1" customWidth="1"/>
    <col min="8" max="8" width="7.5703125" style="1" customWidth="1"/>
    <col min="9" max="9" width="94"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C3" s="6"/>
      <c r="D3" s="6"/>
      <c r="E3" s="77" t="s">
        <v>0</v>
      </c>
      <c r="F3" s="79" t="s">
        <v>1</v>
      </c>
      <c r="G3" s="80"/>
      <c r="H3" s="80"/>
      <c r="I3" s="80"/>
      <c r="J3" s="80"/>
      <c r="K3" s="80"/>
      <c r="L3" s="80"/>
      <c r="M3" s="80"/>
      <c r="N3" s="7"/>
      <c r="O3" s="7"/>
      <c r="P3" s="8"/>
    </row>
    <row r="4" spans="2:16" ht="27" customHeight="1" x14ac:dyDescent="0.3">
      <c r="B4" s="5"/>
      <c r="C4" s="6"/>
      <c r="D4" s="6"/>
      <c r="E4" s="78"/>
      <c r="F4" s="80"/>
      <c r="G4" s="80"/>
      <c r="H4" s="80"/>
      <c r="I4" s="80"/>
      <c r="J4" s="80"/>
      <c r="K4" s="80"/>
      <c r="L4" s="80"/>
      <c r="M4" s="80"/>
      <c r="N4" s="7"/>
      <c r="O4" s="7"/>
      <c r="P4" s="8"/>
    </row>
    <row r="5" spans="2:16" ht="41.25" customHeight="1" x14ac:dyDescent="0.8">
      <c r="B5" s="5"/>
      <c r="C5" s="6"/>
      <c r="D5" s="6"/>
      <c r="E5" s="9" t="s">
        <v>2</v>
      </c>
      <c r="F5" s="81" t="s">
        <v>3</v>
      </c>
      <c r="G5" s="82"/>
      <c r="H5" s="82"/>
      <c r="I5" s="82"/>
      <c r="J5" s="82"/>
      <c r="K5" s="82"/>
      <c r="L5" s="82"/>
      <c r="M5" s="83"/>
      <c r="N5" s="10"/>
      <c r="O5" s="10"/>
      <c r="P5" s="8"/>
    </row>
    <row r="6" spans="2:16" ht="18" customHeight="1" thickBot="1" x14ac:dyDescent="0.35">
      <c r="B6" s="5"/>
      <c r="C6" s="6"/>
      <c r="D6" s="6"/>
      <c r="E6" s="11"/>
      <c r="F6" s="10"/>
      <c r="G6" s="10"/>
      <c r="H6" s="10"/>
      <c r="I6" s="10"/>
      <c r="J6" s="10"/>
      <c r="K6" s="10"/>
      <c r="L6" s="10"/>
      <c r="M6" s="6"/>
      <c r="N6" s="6"/>
      <c r="O6" s="6"/>
      <c r="P6" s="8"/>
    </row>
    <row r="7" spans="2:16" ht="93" customHeight="1" thickBot="1" x14ac:dyDescent="0.25">
      <c r="B7" s="5"/>
      <c r="C7" s="6"/>
      <c r="D7" s="6"/>
      <c r="E7" s="6"/>
      <c r="F7" s="6"/>
      <c r="G7" s="6"/>
      <c r="H7" s="6"/>
      <c r="I7" s="84" t="s">
        <v>4</v>
      </c>
      <c r="J7" s="85"/>
      <c r="K7" s="86"/>
      <c r="L7" s="6"/>
      <c r="M7" s="12">
        <f>+AVERAGE(G25,G27,G29,G31,G33)</f>
        <v>0.82559523809523794</v>
      </c>
      <c r="N7" s="13"/>
      <c r="O7" s="13"/>
      <c r="P7" s="8"/>
    </row>
    <row r="8" spans="2:16" ht="18" customHeight="1" x14ac:dyDescent="0.25">
      <c r="B8" s="5"/>
      <c r="C8" s="6"/>
      <c r="D8" s="6"/>
      <c r="E8" s="6"/>
      <c r="F8" s="6"/>
      <c r="G8" s="6"/>
      <c r="H8" s="6"/>
      <c r="I8" s="6"/>
      <c r="J8" s="6"/>
      <c r="K8" s="6"/>
      <c r="L8" s="6"/>
      <c r="M8" s="14"/>
      <c r="N8" s="14"/>
      <c r="O8" s="14"/>
      <c r="P8" s="8"/>
    </row>
    <row r="9" spans="2:16" ht="18" customHeight="1" x14ac:dyDescent="0.2">
      <c r="B9" s="5"/>
      <c r="C9" s="6"/>
      <c r="D9" s="6"/>
      <c r="E9" s="6"/>
      <c r="F9" s="6"/>
      <c r="G9" s="6"/>
      <c r="H9" s="6"/>
      <c r="I9" s="6"/>
      <c r="J9" s="6"/>
      <c r="K9" s="6"/>
      <c r="L9" s="6"/>
      <c r="M9" s="6"/>
      <c r="N9" s="6"/>
      <c r="O9" s="6"/>
      <c r="P9" s="8"/>
    </row>
    <row r="10" spans="2:16" ht="0.75" customHeight="1" x14ac:dyDescent="0.2">
      <c r="B10" s="5"/>
      <c r="C10" s="6"/>
      <c r="D10" s="6"/>
      <c r="E10" s="6"/>
      <c r="F10" s="6"/>
      <c r="G10" s="6"/>
      <c r="H10" s="6"/>
      <c r="I10" s="6"/>
      <c r="J10" s="6"/>
      <c r="K10" s="6"/>
      <c r="L10" s="6"/>
      <c r="M10" s="6"/>
      <c r="N10" s="6"/>
      <c r="O10" s="6"/>
      <c r="P10" s="8"/>
    </row>
    <row r="11" spans="2:16" hidden="1" x14ac:dyDescent="0.2">
      <c r="B11" s="5"/>
      <c r="C11" s="6"/>
      <c r="D11" s="6"/>
      <c r="E11" s="6"/>
      <c r="F11" s="6"/>
      <c r="G11" s="6"/>
      <c r="H11" s="6"/>
      <c r="I11" s="6"/>
      <c r="J11" s="6"/>
      <c r="K11" s="6"/>
      <c r="L11" s="6"/>
      <c r="M11" s="6"/>
      <c r="N11" s="6"/>
      <c r="O11" s="6"/>
      <c r="P11" s="8"/>
    </row>
    <row r="12" spans="2:16" hidden="1" x14ac:dyDescent="0.2">
      <c r="B12" s="5"/>
      <c r="C12" s="6"/>
      <c r="D12" s="6"/>
      <c r="E12" s="6"/>
      <c r="F12" s="6"/>
      <c r="G12" s="6"/>
      <c r="H12" s="6"/>
      <c r="I12" s="6"/>
      <c r="J12" s="6"/>
      <c r="K12" s="6"/>
      <c r="L12" s="6"/>
      <c r="M12" s="6"/>
      <c r="N12" s="6"/>
      <c r="O12" s="6"/>
      <c r="P12" s="8"/>
    </row>
    <row r="13" spans="2:16" hidden="1" x14ac:dyDescent="0.2">
      <c r="B13" s="5"/>
      <c r="C13" s="6"/>
      <c r="D13" s="6"/>
      <c r="E13" s="6"/>
      <c r="F13" s="6"/>
      <c r="G13" s="6"/>
      <c r="H13" s="6"/>
      <c r="I13" s="6"/>
      <c r="J13" s="6"/>
      <c r="K13" s="6"/>
      <c r="L13" s="6"/>
      <c r="M13" s="6"/>
      <c r="N13" s="6"/>
      <c r="O13" s="6"/>
      <c r="P13" s="8"/>
    </row>
    <row r="14" spans="2:16" hidden="1" x14ac:dyDescent="0.2">
      <c r="B14" s="5"/>
      <c r="C14" s="6"/>
      <c r="D14" s="6"/>
      <c r="E14" s="6"/>
      <c r="F14" s="6"/>
      <c r="G14" s="6"/>
      <c r="H14" s="6"/>
      <c r="I14" s="6"/>
      <c r="J14" s="6"/>
      <c r="K14" s="6"/>
      <c r="L14" s="6"/>
      <c r="M14" s="6"/>
      <c r="N14" s="6"/>
      <c r="O14" s="6"/>
      <c r="P14" s="8"/>
    </row>
    <row r="15" spans="2:16" hidden="1" x14ac:dyDescent="0.2">
      <c r="B15" s="5"/>
      <c r="C15" s="6"/>
      <c r="D15" s="6"/>
      <c r="E15" s="6"/>
      <c r="F15" s="6"/>
      <c r="G15" s="6"/>
      <c r="H15" s="6"/>
      <c r="I15" s="6"/>
      <c r="J15" s="6"/>
      <c r="K15" s="6"/>
      <c r="L15" s="6"/>
      <c r="M15" s="6"/>
      <c r="N15" s="6"/>
      <c r="O15" s="6"/>
      <c r="P15" s="8"/>
    </row>
    <row r="16" spans="2:16" ht="43.5" customHeight="1" x14ac:dyDescent="0.2">
      <c r="B16" s="5"/>
      <c r="C16" s="6"/>
      <c r="D16" s="6"/>
      <c r="E16" s="6"/>
      <c r="F16" s="6"/>
      <c r="G16" s="6"/>
      <c r="H16" s="6"/>
      <c r="I16" s="6"/>
      <c r="J16" s="6"/>
      <c r="K16" s="6"/>
      <c r="L16" s="6"/>
      <c r="M16" s="6"/>
      <c r="N16" s="6"/>
      <c r="O16" s="6"/>
      <c r="P16" s="8"/>
    </row>
    <row r="17" spans="2:22" ht="23.25" x14ac:dyDescent="0.2">
      <c r="B17" s="5"/>
      <c r="C17" s="87" t="s">
        <v>5</v>
      </c>
      <c r="D17" s="88"/>
      <c r="E17" s="88"/>
      <c r="F17" s="88"/>
      <c r="G17" s="88"/>
      <c r="H17" s="88"/>
      <c r="I17" s="88"/>
      <c r="J17" s="88"/>
      <c r="K17" s="88"/>
      <c r="L17" s="88"/>
      <c r="M17" s="89"/>
      <c r="N17" s="15"/>
      <c r="O17" s="15"/>
      <c r="P17" s="8"/>
    </row>
    <row r="18" spans="2:22" ht="15.75" customHeight="1" x14ac:dyDescent="0.2">
      <c r="B18" s="5"/>
      <c r="C18" s="16"/>
      <c r="D18" s="16"/>
      <c r="E18" s="16"/>
      <c r="F18" s="16"/>
      <c r="G18" s="16"/>
      <c r="H18" s="16"/>
      <c r="I18" s="16"/>
      <c r="J18" s="16"/>
      <c r="K18" s="16"/>
      <c r="L18" s="16"/>
      <c r="M18" s="16"/>
      <c r="N18" s="17"/>
      <c r="O18" s="17"/>
      <c r="P18" s="8"/>
    </row>
    <row r="19" spans="2:22" ht="168" customHeight="1" x14ac:dyDescent="0.2">
      <c r="B19" s="5"/>
      <c r="C19" s="70" t="s">
        <v>6</v>
      </c>
      <c r="D19" s="71"/>
      <c r="E19" s="18" t="s">
        <v>7</v>
      </c>
      <c r="F19" s="72" t="s">
        <v>34</v>
      </c>
      <c r="G19" s="73"/>
      <c r="H19" s="73"/>
      <c r="I19" s="73"/>
      <c r="J19" s="73"/>
      <c r="K19" s="73"/>
      <c r="L19" s="73"/>
      <c r="M19" s="74"/>
      <c r="N19" s="19"/>
      <c r="O19" s="19"/>
      <c r="P19" s="8"/>
    </row>
    <row r="20" spans="2:22" ht="82.5" customHeight="1" x14ac:dyDescent="0.2">
      <c r="B20" s="5"/>
      <c r="C20" s="70" t="s">
        <v>8</v>
      </c>
      <c r="D20" s="71"/>
      <c r="E20" s="18" t="s">
        <v>7</v>
      </c>
      <c r="F20" s="72" t="s">
        <v>9</v>
      </c>
      <c r="G20" s="73"/>
      <c r="H20" s="73"/>
      <c r="I20" s="73"/>
      <c r="J20" s="73"/>
      <c r="K20" s="73"/>
      <c r="L20" s="73"/>
      <c r="M20" s="74"/>
      <c r="N20" s="19"/>
      <c r="O20" s="19"/>
      <c r="P20" s="8"/>
    </row>
    <row r="21" spans="2:22" ht="51" customHeight="1" x14ac:dyDescent="0.2">
      <c r="B21" s="5"/>
      <c r="C21" s="75" t="s">
        <v>10</v>
      </c>
      <c r="D21" s="76"/>
      <c r="E21" s="18" t="s">
        <v>7</v>
      </c>
      <c r="F21" s="72" t="s">
        <v>11</v>
      </c>
      <c r="G21" s="73"/>
      <c r="H21" s="73"/>
      <c r="I21" s="73"/>
      <c r="J21" s="73"/>
      <c r="K21" s="73"/>
      <c r="L21" s="73"/>
      <c r="M21" s="74"/>
      <c r="N21" s="19"/>
      <c r="O21" s="19"/>
      <c r="P21" s="8"/>
    </row>
    <row r="22" spans="2:22" ht="36" customHeight="1" thickBot="1" x14ac:dyDescent="0.25">
      <c r="B22" s="5"/>
      <c r="C22" s="6"/>
      <c r="D22" s="6"/>
      <c r="E22" s="6"/>
      <c r="F22" s="6"/>
      <c r="G22" s="20"/>
      <c r="H22" s="6"/>
      <c r="I22" s="6"/>
      <c r="J22" s="6"/>
      <c r="K22" s="6"/>
      <c r="L22" s="6"/>
      <c r="M22" s="6"/>
      <c r="N22" s="6"/>
      <c r="O22" s="6"/>
      <c r="P22" s="8"/>
    </row>
    <row r="23" spans="2:22" ht="102.75" customHeight="1" thickBot="1" x14ac:dyDescent="0.25">
      <c r="B23" s="5"/>
      <c r="C23" s="21" t="s">
        <v>12</v>
      </c>
      <c r="D23" s="22"/>
      <c r="E23" s="23" t="s">
        <v>13</v>
      </c>
      <c r="F23" s="22"/>
      <c r="G23" s="23" t="s">
        <v>14</v>
      </c>
      <c r="H23" s="22"/>
      <c r="I23" s="24" t="s">
        <v>15</v>
      </c>
      <c r="J23" s="25"/>
      <c r="K23" s="26" t="s">
        <v>16</v>
      </c>
      <c r="L23" s="25"/>
      <c r="M23" s="27" t="s">
        <v>17</v>
      </c>
      <c r="N23" s="25"/>
      <c r="O23" s="28" t="s">
        <v>18</v>
      </c>
      <c r="P23" s="8"/>
      <c r="Q23" s="29"/>
    </row>
    <row r="24" spans="2:22" ht="6.75" customHeight="1" x14ac:dyDescent="0.35">
      <c r="B24" s="5"/>
      <c r="C24" s="30"/>
      <c r="D24" s="31"/>
      <c r="E24" s="31"/>
      <c r="F24" s="31"/>
      <c r="G24" s="31"/>
      <c r="H24" s="31"/>
      <c r="I24" s="32"/>
      <c r="J24" s="31"/>
      <c r="K24" s="32"/>
      <c r="L24" s="31"/>
      <c r="M24" s="31"/>
      <c r="N24" s="31"/>
      <c r="O24" s="31"/>
      <c r="P24" s="8"/>
    </row>
    <row r="25" spans="2:22" ht="409.5" customHeight="1" x14ac:dyDescent="0.2">
      <c r="B25" s="5"/>
      <c r="C25" s="33" t="s">
        <v>19</v>
      </c>
      <c r="D25" s="34"/>
      <c r="E25" s="35" t="str">
        <f>+IF([23]Hoja1!$N$2&gt;=0.5,"Si","No")</f>
        <v>Si</v>
      </c>
      <c r="F25" s="36"/>
      <c r="G25" s="37">
        <f>+[23]Hoja1!N2</f>
        <v>0.85416666666666663</v>
      </c>
      <c r="H25" s="36"/>
      <c r="I25" s="38" t="s">
        <v>20</v>
      </c>
      <c r="J25" s="39"/>
      <c r="K25" s="40">
        <v>0.59</v>
      </c>
      <c r="L25" s="41"/>
      <c r="M25" s="38" t="s">
        <v>21</v>
      </c>
      <c r="N25" s="42"/>
      <c r="O25" s="43">
        <f>G25-K25</f>
        <v>0.26416666666666666</v>
      </c>
      <c r="P25" s="44"/>
      <c r="Q25" s="45"/>
      <c r="R25" s="45"/>
      <c r="S25" s="45"/>
      <c r="T25" s="45"/>
      <c r="U25" s="45"/>
      <c r="V25" s="45"/>
    </row>
    <row r="26" spans="2:22" ht="6.75" customHeight="1" x14ac:dyDescent="0.35">
      <c r="B26" s="5"/>
      <c r="C26" s="30"/>
      <c r="D26" s="46"/>
      <c r="E26" s="47"/>
      <c r="F26" s="31"/>
      <c r="G26" s="48"/>
      <c r="H26" s="31"/>
      <c r="I26" s="49"/>
      <c r="J26" s="31"/>
      <c r="K26" s="32"/>
      <c r="L26" s="31"/>
      <c r="M26" s="50"/>
      <c r="N26" s="50"/>
      <c r="O26" s="51"/>
      <c r="P26" s="8"/>
    </row>
    <row r="27" spans="2:22" ht="337.5" customHeight="1" x14ac:dyDescent="0.2">
      <c r="B27" s="5"/>
      <c r="C27" s="52" t="s">
        <v>22</v>
      </c>
      <c r="D27" s="34"/>
      <c r="E27" s="35" t="str">
        <f>+IF([23]Hoja1!$N$26&gt;=0.5,"Si","No")</f>
        <v>Si</v>
      </c>
      <c r="F27" s="31"/>
      <c r="G27" s="37">
        <f>+[23]Hoja1!N26</f>
        <v>0.75</v>
      </c>
      <c r="H27" s="31"/>
      <c r="I27" s="53" t="s">
        <v>23</v>
      </c>
      <c r="J27" s="31"/>
      <c r="K27" s="40">
        <v>0.71</v>
      </c>
      <c r="L27" s="54"/>
      <c r="M27" s="55" t="s">
        <v>24</v>
      </c>
      <c r="N27" s="42"/>
      <c r="O27" s="43">
        <f>G27-K27</f>
        <v>4.0000000000000036E-2</v>
      </c>
      <c r="P27" s="8"/>
    </row>
    <row r="28" spans="2:22" ht="6.75" customHeight="1" x14ac:dyDescent="0.35">
      <c r="B28" s="5"/>
      <c r="C28" s="30"/>
      <c r="D28" s="46"/>
      <c r="E28" s="47"/>
      <c r="F28" s="31"/>
      <c r="G28" s="48"/>
      <c r="H28" s="31"/>
      <c r="I28" s="49"/>
      <c r="J28" s="31"/>
      <c r="K28" s="32"/>
      <c r="L28" s="31"/>
      <c r="M28" s="50"/>
      <c r="N28" s="50"/>
      <c r="O28" s="51"/>
      <c r="P28" s="8"/>
    </row>
    <row r="29" spans="2:22" ht="229.5" customHeight="1" x14ac:dyDescent="0.2">
      <c r="B29" s="5"/>
      <c r="C29" s="56" t="s">
        <v>25</v>
      </c>
      <c r="D29" s="34"/>
      <c r="E29" s="35" t="str">
        <f>+IF([23]Hoja1!$N$43&gt;=0.5,"Si","No")</f>
        <v>Si</v>
      </c>
      <c r="F29" s="31"/>
      <c r="G29" s="37">
        <f>+[23]Hoja1!N43</f>
        <v>0.91666666666666663</v>
      </c>
      <c r="H29" s="31"/>
      <c r="I29" s="57" t="s">
        <v>26</v>
      </c>
      <c r="J29" s="31"/>
      <c r="K29" s="40">
        <v>0.85</v>
      </c>
      <c r="L29" s="54"/>
      <c r="M29" s="55" t="s">
        <v>27</v>
      </c>
      <c r="N29" s="42"/>
      <c r="O29" s="43">
        <f>G29-K29</f>
        <v>6.6666666666666652E-2</v>
      </c>
      <c r="P29" s="8"/>
    </row>
    <row r="30" spans="2:22" ht="6.75" customHeight="1" x14ac:dyDescent="0.35">
      <c r="B30" s="5"/>
      <c r="C30" s="30"/>
      <c r="D30" s="46"/>
      <c r="E30" s="47"/>
      <c r="F30" s="31"/>
      <c r="G30" s="48"/>
      <c r="H30" s="31"/>
      <c r="I30" s="49"/>
      <c r="J30" s="31"/>
      <c r="K30" s="32"/>
      <c r="L30" s="31"/>
      <c r="M30" s="50"/>
      <c r="N30" s="50"/>
      <c r="O30" s="51"/>
      <c r="P30" s="8"/>
    </row>
    <row r="31" spans="2:22" ht="340.5" customHeight="1" x14ac:dyDescent="0.2">
      <c r="B31" s="5"/>
      <c r="C31" s="58" t="s">
        <v>28</v>
      </c>
      <c r="D31" s="34"/>
      <c r="E31" s="35" t="str">
        <f>+IF([23]Hoja1!$N$55&gt;=0.5,"Si","No")</f>
        <v>Si</v>
      </c>
      <c r="F31" s="31"/>
      <c r="G31" s="37">
        <f>+[23]Hoja1!N55</f>
        <v>0.7857142857142857</v>
      </c>
      <c r="H31" s="31"/>
      <c r="I31" s="59" t="s">
        <v>29</v>
      </c>
      <c r="J31" s="31"/>
      <c r="K31" s="40">
        <v>0.71</v>
      </c>
      <c r="L31" s="54"/>
      <c r="M31" s="60" t="s">
        <v>30</v>
      </c>
      <c r="N31" s="42"/>
      <c r="O31" s="43">
        <f>G31-K31</f>
        <v>7.5714285714285734E-2</v>
      </c>
      <c r="P31" s="8"/>
    </row>
    <row r="32" spans="2:22" ht="6.75" customHeight="1" x14ac:dyDescent="0.35">
      <c r="B32" s="5"/>
      <c r="C32" s="30"/>
      <c r="D32" s="46"/>
      <c r="E32" s="47"/>
      <c r="F32" s="31"/>
      <c r="G32" s="48"/>
      <c r="H32" s="31"/>
      <c r="I32" s="49"/>
      <c r="J32" s="31"/>
      <c r="K32" s="32"/>
      <c r="L32" s="31"/>
      <c r="M32" s="50"/>
      <c r="N32" s="50"/>
      <c r="O32" s="51"/>
      <c r="P32" s="8"/>
    </row>
    <row r="33" spans="2:16" ht="241.5" customHeight="1" thickBot="1" x14ac:dyDescent="0.25">
      <c r="B33" s="5"/>
      <c r="C33" s="61" t="s">
        <v>31</v>
      </c>
      <c r="D33" s="34"/>
      <c r="E33" s="35" t="str">
        <f>+IF([23]Hoja1!$N$69&gt;=0.5,"Si","No")</f>
        <v>Si</v>
      </c>
      <c r="F33" s="31"/>
      <c r="G33" s="37">
        <f>+[23]Hoja1!N69</f>
        <v>0.8214285714285714</v>
      </c>
      <c r="H33" s="31"/>
      <c r="I33" s="62" t="s">
        <v>32</v>
      </c>
      <c r="J33" s="31"/>
      <c r="K33" s="40">
        <v>0.71</v>
      </c>
      <c r="L33" s="54"/>
      <c r="M33" s="55" t="s">
        <v>33</v>
      </c>
      <c r="N33" s="42"/>
      <c r="O33" s="43">
        <f>G33-K33</f>
        <v>0.11142857142857143</v>
      </c>
      <c r="P33" s="8"/>
    </row>
    <row r="34" spans="2:16" ht="15.75" x14ac:dyDescent="0.2">
      <c r="B34" s="5"/>
      <c r="C34" s="63"/>
      <c r="D34" s="63"/>
      <c r="E34" s="17"/>
      <c r="F34" s="6"/>
      <c r="G34" s="6"/>
      <c r="H34" s="6"/>
      <c r="I34" s="6"/>
      <c r="J34" s="6"/>
      <c r="K34" s="6"/>
      <c r="L34" s="6"/>
      <c r="M34" s="64"/>
      <c r="N34" s="64"/>
      <c r="O34" s="64"/>
      <c r="P34" s="8"/>
    </row>
    <row r="35" spans="2:16" ht="15.75" x14ac:dyDescent="0.2">
      <c r="B35" s="5"/>
      <c r="C35" s="65"/>
      <c r="D35" s="63"/>
      <c r="E35" s="17"/>
      <c r="F35" s="6"/>
      <c r="G35" s="6"/>
      <c r="H35" s="6"/>
      <c r="I35" s="6"/>
      <c r="J35" s="6"/>
      <c r="K35" s="6"/>
      <c r="L35" s="6"/>
      <c r="M35" s="64"/>
      <c r="N35" s="64"/>
      <c r="O35" s="64"/>
      <c r="P35" s="8"/>
    </row>
    <row r="36" spans="2:16" x14ac:dyDescent="0.2">
      <c r="B36" s="5"/>
      <c r="C36" s="66"/>
      <c r="D36" s="6"/>
      <c r="E36" s="6"/>
      <c r="F36" s="6"/>
      <c r="G36" s="6"/>
      <c r="H36" s="6"/>
      <c r="I36" s="6"/>
      <c r="J36" s="6"/>
      <c r="K36" s="6"/>
      <c r="L36" s="6"/>
      <c r="M36" s="6"/>
      <c r="N36" s="6"/>
      <c r="O36" s="6"/>
      <c r="P36" s="8"/>
    </row>
    <row r="37" spans="2:16" ht="13.5" thickBot="1" x14ac:dyDescent="0.25">
      <c r="B37" s="67"/>
      <c r="C37" s="68"/>
      <c r="D37" s="68"/>
      <c r="E37" s="68"/>
      <c r="F37" s="68"/>
      <c r="G37" s="68"/>
      <c r="H37" s="68"/>
      <c r="I37" s="68"/>
      <c r="J37" s="68"/>
      <c r="K37" s="68"/>
      <c r="L37" s="68"/>
      <c r="M37" s="68"/>
      <c r="N37" s="68"/>
      <c r="O37" s="68"/>
      <c r="P37" s="69"/>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2340A1A6-B50D-4A9D-9135-6970457EA88E}">
            <xm:f>0</xm:f>
            <xm:f>'\Users\Control Interno\Documents\CONTROL INTERNO 2022\INFORME SEMESTRAL\[Informe-sci-1semestre 2022 (Autoguardado).xlsx]Analisis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B34E644E-2AD9-4F8D-939C-23A823F052B9}">
            <xm:f>0</xm:f>
            <xm:f>'\Users\Control Interno\Documents\CONTROL INTERNO 2022\INFORME SEMESTRAL\[Informe-sci-1semestre 2022 (Autoguardado).xlsx]Analisis de Resultados'!#REF!</xm:f>
            <x14:dxf>
              <fill>
                <patternFill>
                  <bgColor rgb="FFFF0000"/>
                </patternFill>
              </fill>
            </x14:dxf>
          </x14:cfRule>
          <xm:sqref>K25</xm:sqref>
        </x14:conditionalFormatting>
        <x14:conditionalFormatting xmlns:xm="http://schemas.microsoft.com/office/excel/2006/main">
          <x14:cfRule type="cellIs" priority="16" operator="between" id="{5C005965-6569-455F-BF3E-6577AD1D802E}">
            <xm:f>0</xm:f>
            <xm:f>'\Users\Control Interno\Documents\CONTROL INTERNO 2022\INFORME SEMESTRAL\[Informe-sci-1semestre 2022 (Autoguardado).xlsx]Analisis de Resultados'!#REF!</xm:f>
            <x14:dxf>
              <fill>
                <patternFill>
                  <bgColor rgb="FFFF0000"/>
                </patternFill>
              </fill>
            </x14:dxf>
          </x14:cfRule>
          <xm:sqref>K27</xm:sqref>
        </x14:conditionalFormatting>
        <x14:conditionalFormatting xmlns:xm="http://schemas.microsoft.com/office/excel/2006/main">
          <x14:cfRule type="cellIs" priority="12" operator="between" id="{83A04DF7-F277-4447-9A72-0D65076BD606}">
            <xm:f>0</xm:f>
            <xm:f>'\Users\Control Interno\Documents\CONTROL INTERNO 2022\INFORME SEMESTRAL\[Informe-sci-1semestre 2022 (Autoguardado).xlsx]Analisis de Resultados'!#REF!</xm:f>
            <x14:dxf>
              <fill>
                <patternFill>
                  <bgColor rgb="FFFF0000"/>
                </patternFill>
              </fill>
            </x14:dxf>
          </x14:cfRule>
          <xm:sqref>K29</xm:sqref>
        </x14:conditionalFormatting>
        <x14:conditionalFormatting xmlns:xm="http://schemas.microsoft.com/office/excel/2006/main">
          <x14:cfRule type="cellIs" priority="8" operator="between" id="{BD7491F5-0314-4AC5-AF72-976C2C05ED29}">
            <xm:f>0</xm:f>
            <xm:f>'\Users\Control Interno\Documents\CONTROL INTERNO 2022\INFORME SEMESTRAL\[Informe-sci-1semestre 2022 (Autoguardado).xlsx]Analisis de Resultados'!#REF!</xm:f>
            <x14:dxf>
              <fill>
                <patternFill>
                  <bgColor rgb="FFFF0000"/>
                </patternFill>
              </fill>
            </x14:dxf>
          </x14:cfRule>
          <xm:sqref>K31</xm:sqref>
        </x14:conditionalFormatting>
        <x14:conditionalFormatting xmlns:xm="http://schemas.microsoft.com/office/excel/2006/main">
          <x14:cfRule type="cellIs" priority="4" operator="between" id="{10BF11F9-35A1-4C73-93E8-29931A9851F0}">
            <xm:f>0</xm:f>
            <xm:f>'\Users\Control Interno\Documents\CONTROL INTERNO 2022\INFORME SEMESTRAL\[Informe-sci-1semestre 2022 (Autoguardado).xlsx]Analisis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TuSoft.org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Control Interno</dc:creator>
  <cp:lastModifiedBy>Control Interno</cp:lastModifiedBy>
  <dcterms:created xsi:type="dcterms:W3CDTF">2022-07-11T14:52:11Z</dcterms:created>
  <dcterms:modified xsi:type="dcterms:W3CDTF">2022-07-11T15:10:21Z</dcterms:modified>
</cp:coreProperties>
</file>